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7e9e3240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 capacity" sheetId="1" r:id="Raac0e4c934f743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;[Red](0.0);&quot;–&quot;"/>
    <x:numFmt numFmtId="201" formatCode="0%"/>
    <x:numFmt numFmtId="202" formatCode="0.0"/>
  </x:numFmts>
  <x:fonts count="5">
    <x:font>
      <x:sz val="11"/>
      <x:name val="Carlito"/>
    </x:font>
    <x:font>
      <x:sz val="11"/>
      <x:color rgb="FF152530"/>
      <x:name val="Arial"/>
    </x:font>
    <x:font>
      <x:b/>
      <x:sz val="16"/>
      <x:color rgb="FF152530"/>
      <x:name val="Arial"/>
    </x:font>
    <x:font>
      <x:b/>
      <x:sz val="11"/>
      <x:color rgb="FFFFFFFF"/>
      <x:name val="Arial"/>
    </x:font>
    <x:font>
      <x:sz val="11"/>
      <x:color rgb="FF1759A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2530"/>
      </x:patternFill>
    </x:fill>
    <x:fill>
      <x:patternFill patternType="solid">
        <x:fgColor rgb="FFE6F0ED"/>
      </x:patternFill>
    </x:fill>
    <x:fill>
      <x:patternFill patternType="solid">
        <x:fgColor rgb="FFEE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1" fontId="4" fillId="4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7f3c6b10c4308" /><Relationship Type="http://schemas.openxmlformats.org/officeDocument/2006/relationships/theme" Target="/xl/theme/theme1.xml" Id="R1f299d7df74943e4" /><Relationship Type="http://schemas.openxmlformats.org/officeDocument/2006/relationships/sharedStrings" Target="/xl/sharedStrings.xml" Id="R459ffaa627cb4a68" /><Relationship Type="http://schemas.openxmlformats.org/officeDocument/2006/relationships/worksheet" Target="/xl/worksheets/sheet1.xml" Id="Raac0e4c934f743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3" hidden="0" customWidth="1"/>
    <x:col min="9" max="9" width="65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5" customHeight="1">
      <x:c r="A2" s="1"/>
      <x:c r="B2" s="2" t="str">
        <x:v>CPA review capacity planner</x:v>
      </x:c>
      <x:c r="C2" s="1"/>
      <x:c r="D2" s="1"/>
      <x:c r="E2" s="1"/>
      <x:c r="F2" s="1"/>
      <x:c r="G2" s="1"/>
      <x:c r="H2" s="1"/>
      <x:c r="I2" s="1"/>
    </x:row>
    <x:row r="3" ht="25" customHeight="1">
      <x:c r="A3" s="1"/>
      <x:c r="B3" s="1" t="str">
        <x:v>Weekly CAS accounting packs • example inputs • hours include first review and one return pass</x:v>
      </x:c>
      <x:c r="C3" s="1"/>
      <x:c r="D3" s="1"/>
      <x:c r="E3" s="1"/>
      <x:c r="F3" s="1"/>
      <x:c r="G3" s="1"/>
      <x:c r="H3" s="1"/>
      <x:c r="I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25" customHeight="1">
      <x:c r="A5" s="1"/>
      <x:c r="B5" s="4" t="str">
        <x:v>Weekly decision view</x:v>
      </x:c>
      <x:c r="C5" s="4" t="str">
        <x:v>Hours</x:v>
      </x:c>
      <x:c r="D5" s="1"/>
      <x:c r="E5" s="1"/>
      <x:c r="F5" s="1"/>
      <x:c r="G5" s="1"/>
      <x:c r="H5" s="1"/>
      <x:c r="I5" s="1"/>
    </x:row>
    <x:row r="6" ht="25" customHeight="1">
      <x:c r="A6" s="1"/>
      <x:c r="B6" s="1" t="str">
        <x:v>New review demand</x:v>
      </x:c>
      <x:c r="C6" s="5" t="n">
        <x:f>IF(AND(COUNT(C17:F19)=12,COUNT(C23:C24)=2,MIN(C17:F19)&gt;=0,MIN(C23:C24)&gt;=0,MAX(E17:E19)&lt;=1),SUM(G17:G19),"Check inputs")</x:f>
        <x:v>31.375</x:v>
      </x:c>
      <x:c r="D6" s="1"/>
      <x:c r="E6" s="1"/>
      <x:c r="F6" s="1"/>
      <x:c r="G6" s="1"/>
      <x:c r="H6" s="1"/>
      <x:c r="I6" s="1"/>
    </x:row>
    <x:row r="7" ht="25" customHeight="1">
      <x:c r="A7" s="1"/>
      <x:c r="B7" s="1" t="str">
        <x:v>Review capacity available</x:v>
      </x:c>
      <x:c r="C7" s="5" t="n">
        <x:f>IF(AND(COUNT(C17:F19)=12,COUNT(C23:C24)=2,MIN(C17:F19)&gt;=0,MIN(C23:C24)&gt;=0,MAX(E17:E19)&lt;=1),C23,"Check inputs")</x:f>
        <x:v>26</x:v>
      </x:c>
      <x:c r="D7" s="1"/>
      <x:c r="E7" s="1"/>
      <x:c r="F7" s="1"/>
      <x:c r="G7" s="1"/>
      <x:c r="H7" s="1"/>
      <x:c r="I7" s="1"/>
    </x:row>
    <x:row r="8" ht="25" customHeight="1">
      <x:c r="A8" s="1"/>
      <x:c r="B8" s="1" t="str">
        <x:v>Capacity less new demand</x:v>
      </x:c>
      <x:c r="C8" s="5" t="n">
        <x:f>IF(AND(COUNT(C17:F19)=12,COUNT(C23:C24)=2,MIN(C17:F19)&gt;=0,MIN(C23:C24)&gt;=0,MAX(E17:E19)&lt;=1),C7-C6,"Check inputs")</x:f>
        <x:v>-5.375</x:v>
      </x:c>
      <x:c r="D8" s="1"/>
      <x:c r="E8" s="1"/>
      <x:c r="F8" s="1"/>
      <x:c r="G8" s="1"/>
      <x:c r="H8" s="1"/>
      <x:c r="I8" s="1"/>
    </x:row>
    <x:row r="9" ht="25" customHeight="1">
      <x:c r="A9" s="1"/>
      <x:c r="B9" s="1" t="str">
        <x:v>Backlog at start</x:v>
      </x:c>
      <x:c r="C9" s="5" t="n">
        <x:f>IF(AND(COUNT(C17:F19)=12,COUNT(C23:C24)=2,MIN(C17:F19)&gt;=0,MIN(C23:C24)&gt;=0,MAX(E17:E19)&lt;=1),C24,"Check inputs")</x:f>
        <x:v>6</x:v>
      </x:c>
      <x:c r="D9" s="1"/>
      <x:c r="E9" s="1"/>
      <x:c r="F9" s="1"/>
      <x:c r="G9" s="1"/>
      <x:c r="H9" s="1"/>
      <x:c r="I9" s="1"/>
    </x:row>
    <x:row r="10" ht="25" customHeight="1">
      <x:c r="A10" s="1"/>
      <x:c r="B10" s="6" t="str">
        <x:v>Expected backlog at end</x:v>
      </x:c>
      <x:c r="C10" s="7" t="n">
        <x:f>IF(AND(COUNT(C17:F19)=12,COUNT(C23:C24)=2,MIN(C17:F19)&gt;=0,MIN(C23:C24)&gt;=0,MAX(E17:E19)&lt;=1),MAX(0,C9+C6-C7),"Check inputs")</x:f>
        <x:v>11.375</x:v>
      </x:c>
      <x:c r="D10" s="1"/>
      <x:c r="E10" s="1"/>
      <x:c r="F10" s="1"/>
      <x:c r="G10" s="1"/>
      <x:c r="H10" s="1"/>
      <x:c r="I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  <x:c r="I11" s="1"/>
    </x:row>
    <x:row r="12" ht="25" customHeight="1">
      <x:c r="A12" s="1"/>
      <x:c r="B12" s="1"/>
      <x:c r="C12" s="1"/>
      <x:c r="D12" s="1"/>
      <x:c r="E12" s="1"/>
      <x:c r="F12" s="1"/>
      <x:c r="G12" s="1"/>
      <x:c r="H12" s="1"/>
      <x:c r="I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</x:row>
    <x:row r="15" ht="40" customHeight="1">
      <x:c r="A15" s="1"/>
      <x:c r="B15" s="8" t="str">
        <x:v>Client pack group</x:v>
      </x:c>
      <x:c r="C15" s="8" t="str">
        <x:v>Packs/week</x:v>
      </x:c>
      <x:c r="D15" s="8" t="str">
        <x:v>First review min</x:v>
      </x:c>
      <x:c r="E15" s="8" t="str">
        <x:v>Return rate</x:v>
      </x:c>
      <x:c r="F15" s="8" t="str">
        <x:v>Return min</x:v>
      </x:c>
      <x:c r="G15" s="8" t="str">
        <x:v>Load hours</x:v>
      </x:c>
      <x:c r="H15" s="1"/>
      <x:c r="I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5" customHeight="1">
      <x:c r="A17" s="1"/>
      <x:c r="B17" s="10" t="str">
        <x:v>Routine recurring</x:v>
      </x:c>
      <x:c r="C17" s="10" t="n">
        <x:v>30</x:v>
      </x:c>
      <x:c r="D17" s="10" t="n">
        <x:v>30</x:v>
      </x:c>
      <x:c r="E17" s="11" t="n">
        <x:v>0.25</x:v>
      </x:c>
      <x:c r="F17" s="10" t="n">
        <x:v>15</x:v>
      </x:c>
      <x:c r="G17" s="12" t="n">
        <x:f>IF(AND(COUNT(C17:F17)=4,MIN(C17:F17)&gt;=0,E17&lt;=1),C17*(D17+E17*F17)/60,"Check inputs")</x:f>
        <x:v>16.875</x:v>
      </x:c>
      <x:c r="H17" s="1"/>
      <x:c r="I17" s="1"/>
    </x:row>
    <x:row r="18" ht="25" customHeight="1">
      <x:c r="A18" s="1"/>
      <x:c r="B18" s="10" t="str">
        <x:v>Complex recurring</x:v>
      </x:c>
      <x:c r="C18" s="10" t="n">
        <x:v>10</x:v>
      </x:c>
      <x:c r="D18" s="10" t="n">
        <x:v>75</x:v>
      </x:c>
      <x:c r="E18" s="11" t="n">
        <x:v>0.4</x:v>
      </x:c>
      <x:c r="F18" s="10" t="n">
        <x:v>30</x:v>
      </x:c>
      <x:c r="G18" s="12" t="n">
        <x:f>IF(AND(COUNT(C18:F18)=4,MIN(C18:F18)&gt;=0,E18&lt;=1),C18*(D18+E18*F18)/60,"Check inputs")</x:f>
        <x:v>14.5</x:v>
      </x:c>
      <x:c r="H18" s="1"/>
      <x:c r="I18" s="1"/>
    </x:row>
    <x:row r="19" ht="25" customHeight="1">
      <x:c r="A19" s="1"/>
      <x:c r="B19" s="10" t="str">
        <x:v>Other (replace label)</x:v>
      </x:c>
      <x:c r="C19" s="10" t="n">
        <x:v>0</x:v>
      </x:c>
      <x:c r="D19" s="10" t="n">
        <x:v>0</x:v>
      </x:c>
      <x:c r="E19" s="11" t="n">
        <x:v>0</x:v>
      </x:c>
      <x:c r="F19" s="10" t="n">
        <x:v>0</x:v>
      </x:c>
      <x:c r="G19" s="12" t="n">
        <x:f>IF(AND(COUNT(C19:F19)=4,MIN(C19:F19)&gt;=0,E19&lt;=1),C19*(D19+E19*F19)/60,"Check inputs")</x:f>
        <x:v>0</x:v>
      </x:c>
      <x:c r="H19" s="1"/>
      <x:c r="I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5" customHeight="1">
      <x:c r="A23" s="1"/>
      <x:c r="B23" s="1" t="str">
        <x:v>Net review hours available</x:v>
      </x:c>
      <x:c r="C23" s="10" t="n">
        <x:v>26</x:v>
      </x:c>
      <x:c r="D23" s="1"/>
      <x:c r="E23" s="1"/>
      <x:c r="F23" s="1"/>
      <x:c r="G23" s="1"/>
      <x:c r="H23" s="1"/>
      <x:c r="I23" s="1" t="str">
        <x:v>After meetings, client calls, leave and other commitments.</x:v>
      </x:c>
    </x:row>
    <x:row r="24" ht="25" customHeight="1">
      <x:c r="A24" s="1"/>
      <x:c r="B24" s="1" t="str">
        <x:v>Opening backlog (review h)</x:v>
      </x:c>
      <x:c r="C24" s="10" t="n">
        <x:v>6</x:v>
      </x:c>
      <x:c r="D24" s="1"/>
      <x:c r="E24" s="1"/>
      <x:c r="F24" s="1"/>
      <x:c r="G24" s="1"/>
      <x:c r="H24" s="1"/>
      <x:c r="I24" s="1" t="str">
        <x:v>Estimate work remaining, not just the number of files.</x:v>
      </x:c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5" customHeight="1">
      <x:c r="A27" s="1"/>
      <x:c r="B27" s="1" t="str">
        <x:v>Use a complete week and group similar work. Replace example times with measured review effort.</x:v>
      </x:c>
      <x:c r="C27" s="1"/>
      <x:c r="D27" s="1"/>
      <x:c r="E27" s="1"/>
      <x:c r="F27" s="1"/>
      <x:c r="G27" s="1"/>
      <x:c r="H27" s="1"/>
      <x:c r="I27" s="1"/>
    </x:row>
    <x:row r="28" ht="25" customHeight="1">
      <x:c r="A28" s="1"/>
      <x:c r="B28" s="1" t="str">
        <x:v>Load = packs × (first-review minutes + return rate × return-review minutes) ÷ 60.</x:v>
      </x:c>
      <x:c r="C28" s="1"/>
      <x:c r="D28" s="1"/>
      <x:c r="E28" s="1"/>
      <x:c r="F28" s="1"/>
      <x:c r="G28" s="1"/>
      <x:c r="H28" s="1"/>
      <x:c r="I28" s="1"/>
    </x:row>
    <x:row r="29" ht="25" customHeight="1">
      <x:c r="A29" s="1"/>
      <x:c r="B29" s="1" t="str">
        <x:v>Return minutes are reviewer time only. Preparer correction time needs a separate capacity check.</x:v>
      </x:c>
      <x:c r="C29" s="1"/>
      <x:c r="D29" s="1"/>
      <x:c r="E29" s="1"/>
      <x:c r="F29" s="1"/>
      <x:c r="G29" s="1"/>
      <x:c r="H29" s="1"/>
      <x:c r="I29" s="1"/>
    </x:row>
    <x:row r="30" ht="25" customHeight="1">
      <x:c r="A30" s="1"/>
      <x:c r="B30" s="1" t="str">
        <x:v>One additional pass is assumed. Add expected extra-pass minutes if repeated returns are common.</x:v>
      </x:c>
      <x:c r="C30" s="1"/>
      <x:c r="D30" s="1"/>
      <x:c r="E30" s="1"/>
      <x:c r="F30" s="1"/>
      <x:c r="G30" s="1"/>
      <x:c r="H30" s="1"/>
      <x:c r="I30" s="1"/>
    </x:row>
    <x:row r="31" ht="25" customHeight="1">
      <x:c r="A31" s="1"/>
      <x:c r="B31" s="1" t="str">
        <x:v>Aggregate hours do not guarantee deadlines: check daily arrivals, complexity and reviewer authority.</x:v>
      </x:c>
      <x:c r="C31" s="1"/>
      <x:c r="D31" s="1"/>
      <x:c r="E31" s="1"/>
      <x:c r="F31" s="1"/>
      <x:c r="G31" s="1"/>
      <x:c r="H31" s="1"/>
      <x:c r="I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5" customHeight="1">
      <x:c r="A33" s="1"/>
      <x:c r="B33" s="1" t="str">
        <x:v>Method: Nexteam illustrative operating model, 22 October 2026; not an industry benchmark.</x:v>
      </x:c>
      <x:c r="C33" s="1"/>
      <x:c r="D33" s="1"/>
      <x:c r="E33" s="1"/>
      <x:c r="F33" s="1"/>
      <x:c r="G33" s="1"/>
      <x:c r="H33" s="1"/>
      <x:c r="I33" s="1"/>
    </x:row>
    <x:row r="34" ht="25" customHeight="1">
      <x:c r="A34" s="1"/>
      <x:c r="B34" s="1" t="str">
        <x:v>Context: https://www.cpa.com/client-advisory-services</x:v>
      </x:c>
      <x:c r="C34" s="1"/>
      <x:c r="D34" s="1"/>
      <x:c r="E34" s="1"/>
      <x:c r="F34" s="1"/>
      <x:c r="G34" s="1"/>
      <x:c r="H34" s="1"/>
      <x:c r="I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pageMargins left="0.7" right="0.7" top="0.75" bottom="0.75" header="0.3" footer="0.3"/>
</x:worksheet>
</file>